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az.ru\согаз_Уфимский филиал\Uridic_SOGAZ\ДМС\00_ОТДЕЛ РАЗВИТИЯ ПРОДАЖ ЛС\КОММЕРЧЕСКИЕ ПРЕДЛОЖЕНИЯ\УГАТУ\2021\Списки от УГАТУ_22.06.21\"/>
    </mc:Choice>
  </mc:AlternateContent>
  <bookViews>
    <workbookView xWindow="0" yWindow="0" windowWidth="28800" windowHeight="12300"/>
  </bookViews>
  <sheets>
    <sheet name="51_100" sheetId="1" r:id="rId1"/>
    <sheet name="101_350" sheetId="3" r:id="rId2"/>
    <sheet name="Клиники" sheetId="2" r:id="rId3"/>
    <sheet name="Описание ЭПГ Бизнес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3" l="1"/>
  <c r="F49" i="3"/>
  <c r="D49" i="3"/>
  <c r="C49" i="3"/>
  <c r="G48" i="3"/>
  <c r="F48" i="3"/>
  <c r="D48" i="3"/>
  <c r="C48" i="3"/>
  <c r="G47" i="3"/>
  <c r="F47" i="3"/>
  <c r="D47" i="3"/>
  <c r="C47" i="3"/>
  <c r="H46" i="3"/>
  <c r="E46" i="3"/>
  <c r="G39" i="3"/>
  <c r="F39" i="3"/>
  <c r="D39" i="3"/>
  <c r="C39" i="3"/>
  <c r="G38" i="3"/>
  <c r="F38" i="3"/>
  <c r="H38" i="3" s="1"/>
  <c r="D38" i="3"/>
  <c r="C38" i="3"/>
  <c r="G37" i="3"/>
  <c r="F37" i="3"/>
  <c r="H37" i="3" s="1"/>
  <c r="D37" i="3"/>
  <c r="C37" i="3"/>
  <c r="H36" i="3"/>
  <c r="E36" i="3"/>
  <c r="G30" i="3"/>
  <c r="F30" i="3"/>
  <c r="D30" i="3"/>
  <c r="C30" i="3"/>
  <c r="G29" i="3"/>
  <c r="F29" i="3"/>
  <c r="D29" i="3"/>
  <c r="C29" i="3"/>
  <c r="G28" i="3"/>
  <c r="F28" i="3"/>
  <c r="D28" i="3"/>
  <c r="C28" i="3"/>
  <c r="H27" i="3"/>
  <c r="E27" i="3"/>
  <c r="G21" i="3"/>
  <c r="F21" i="3"/>
  <c r="D21" i="3"/>
  <c r="C21" i="3"/>
  <c r="G20" i="3"/>
  <c r="F20" i="3"/>
  <c r="H20" i="3" s="1"/>
  <c r="D20" i="3"/>
  <c r="C20" i="3"/>
  <c r="G19" i="3"/>
  <c r="F19" i="3"/>
  <c r="H19" i="3" s="1"/>
  <c r="D19" i="3"/>
  <c r="C19" i="3"/>
  <c r="H18" i="3"/>
  <c r="E18" i="3"/>
  <c r="H12" i="3"/>
  <c r="E12" i="3"/>
  <c r="H11" i="3"/>
  <c r="E11" i="3"/>
  <c r="H10" i="3"/>
  <c r="E10" i="3"/>
  <c r="H9" i="3"/>
  <c r="E9" i="3"/>
  <c r="G49" i="1"/>
  <c r="G50" i="1"/>
  <c r="G48" i="1"/>
  <c r="F49" i="1"/>
  <c r="F50" i="1"/>
  <c r="F48" i="1"/>
  <c r="D49" i="1"/>
  <c r="D50" i="1"/>
  <c r="D48" i="1"/>
  <c r="C49" i="1"/>
  <c r="C50" i="1"/>
  <c r="C48" i="1"/>
  <c r="G39" i="1"/>
  <c r="G40" i="1"/>
  <c r="G38" i="1"/>
  <c r="F39" i="1"/>
  <c r="F40" i="1"/>
  <c r="F38" i="1"/>
  <c r="D39" i="1"/>
  <c r="D40" i="1"/>
  <c r="D38" i="1"/>
  <c r="C39" i="1"/>
  <c r="C40" i="1"/>
  <c r="C38" i="1"/>
  <c r="H47" i="1"/>
  <c r="E47" i="1"/>
  <c r="H37" i="1"/>
  <c r="E37" i="1"/>
  <c r="G30" i="1"/>
  <c r="G31" i="1"/>
  <c r="G29" i="1"/>
  <c r="F30" i="1"/>
  <c r="F31" i="1"/>
  <c r="F29" i="1"/>
  <c r="D30" i="1"/>
  <c r="D31" i="1"/>
  <c r="D29" i="1"/>
  <c r="C30" i="1"/>
  <c r="C31" i="1"/>
  <c r="C29" i="1"/>
  <c r="H28" i="1"/>
  <c r="E28" i="1"/>
  <c r="G21" i="1"/>
  <c r="G22" i="1"/>
  <c r="G20" i="1"/>
  <c r="F21" i="1"/>
  <c r="F22" i="1"/>
  <c r="F20" i="1"/>
  <c r="D21" i="1"/>
  <c r="D22" i="1"/>
  <c r="C21" i="1"/>
  <c r="C22" i="1"/>
  <c r="D20" i="1"/>
  <c r="C20" i="1"/>
  <c r="H19" i="1"/>
  <c r="E19" i="1"/>
  <c r="H12" i="1"/>
  <c r="H13" i="1"/>
  <c r="H11" i="1"/>
  <c r="E12" i="1"/>
  <c r="E13" i="1"/>
  <c r="E11" i="1"/>
  <c r="H10" i="1"/>
  <c r="E10" i="1"/>
  <c r="H40" i="1" l="1"/>
  <c r="E49" i="1"/>
  <c r="H29" i="1"/>
  <c r="E50" i="1"/>
  <c r="E48" i="1"/>
  <c r="H50" i="1"/>
  <c r="H49" i="1"/>
  <c r="H30" i="3"/>
  <c r="E38" i="3"/>
  <c r="H48" i="3"/>
  <c r="H49" i="3"/>
  <c r="E21" i="3"/>
  <c r="H29" i="3"/>
  <c r="E39" i="3"/>
  <c r="E20" i="3"/>
  <c r="E28" i="3"/>
  <c r="E47" i="3"/>
  <c r="H21" i="3"/>
  <c r="E29" i="3"/>
  <c r="E37" i="3"/>
  <c r="H47" i="3"/>
  <c r="E49" i="3"/>
  <c r="E19" i="3"/>
  <c r="H28" i="3"/>
  <c r="E30" i="3"/>
  <c r="H39" i="3"/>
  <c r="E48" i="3"/>
  <c r="H48" i="1"/>
  <c r="E39" i="1"/>
  <c r="H22" i="1"/>
  <c r="E29" i="1"/>
  <c r="H38" i="1"/>
  <c r="E38" i="1"/>
  <c r="E30" i="1"/>
  <c r="E40" i="1"/>
  <c r="H31" i="1"/>
  <c r="H39" i="1"/>
  <c r="H20" i="1"/>
  <c r="H30" i="1"/>
  <c r="E22" i="1"/>
  <c r="E31" i="1"/>
  <c r="H21" i="1"/>
  <c r="E21" i="1"/>
  <c r="E20" i="1"/>
</calcChain>
</file>

<file path=xl/sharedStrings.xml><?xml version="1.0" encoding="utf-8"?>
<sst xmlns="http://schemas.openxmlformats.org/spreadsheetml/2006/main" count="222" uniqueCount="75">
  <si>
    <t>Программа Стандарт</t>
  </si>
  <si>
    <t>Программа Бизнес</t>
  </si>
  <si>
    <t>АПО</t>
  </si>
  <si>
    <t>ЭПГ</t>
  </si>
  <si>
    <t>Комплекс</t>
  </si>
  <si>
    <t>Страховая сумма</t>
  </si>
  <si>
    <t>Страховая премия Без франшизы</t>
  </si>
  <si>
    <t>Франшиза АПО 10%</t>
  </si>
  <si>
    <t>Франшиза  АПО 30%</t>
  </si>
  <si>
    <t>Стоимость на 1 чел., руб.</t>
  </si>
  <si>
    <t>Срок страхования 1 год</t>
  </si>
  <si>
    <t>Возраст Застрахованных 18-59 лет</t>
  </si>
  <si>
    <t>Возраст Застрахованных 60 - 64 года</t>
  </si>
  <si>
    <t>Возраст Застрахованных 65 - 69 лет</t>
  </si>
  <si>
    <t>Возраст Застрахованных 70 - 74 года</t>
  </si>
  <si>
    <t>Требуется медицинское анкетирование</t>
  </si>
  <si>
    <t>Стандарт</t>
  </si>
  <si>
    <t>Бизнес</t>
  </si>
  <si>
    <t>Возраст Застрахованных старше 75</t>
  </si>
  <si>
    <t>Вариант 1. Стоимость программы медицинского обслуживания для коллектива от 51 до 100 человек</t>
  </si>
  <si>
    <t>Вариант 2. Стоимость программы медицинского обслуживания для коллектива от 101 до 350 человек</t>
  </si>
  <si>
    <t xml:space="preserve">АПО – амбулаторно-поликлиническое обслуживание. </t>
  </si>
  <si>
    <t>ЭПГ - экстренная и плановая госпитализация. Применяется в комплексе с АПО</t>
  </si>
  <si>
    <t>Наименование</t>
  </si>
  <si>
    <t>Адрес</t>
  </si>
  <si>
    <t>Профиль</t>
  </si>
  <si>
    <t>Категория</t>
  </si>
  <si>
    <t xml:space="preserve">"РЖД-Медицина" г. Уфа" КБ" ЧУЗ </t>
  </si>
  <si>
    <t>450054, Башкортостан Респ, Уфа г, Октября пр-кт, дом № 71, корпус 1</t>
  </si>
  <si>
    <t>АПО, ПНД, ЭПГ</t>
  </si>
  <si>
    <t xml:space="preserve">"РКБ им. Г.Г. Куватова" ГБУЗ" </t>
  </si>
  <si>
    <t>450005, Башкортостан Респ, Уфа г, Достоевского ул, дом № 132;</t>
  </si>
  <si>
    <t xml:space="preserve">"Больница скорой медицинской помощи" ГБУЗ РБ </t>
  </si>
  <si>
    <t>450106, Башкортостан Респ, Уфимский р-н, Уфа г, Батырская ул, дом № 39, корпус 2;</t>
  </si>
  <si>
    <t xml:space="preserve">"ДЦ "ТОМОГРАД-УФА ПРЕМИУМ" ООО </t>
  </si>
  <si>
    <t>450106, Башкортостан Респ, Уфа г, Менделеева ул, дом № 132;</t>
  </si>
  <si>
    <t>АПО, ПНД</t>
  </si>
  <si>
    <t>ПНД - помощь на дому</t>
  </si>
  <si>
    <t xml:space="preserve">"КНЦ" ООО </t>
  </si>
  <si>
    <t>450075, Башкортостан Респ, Уфа г, Октября пр-кт, дом № 119;</t>
  </si>
  <si>
    <t xml:space="preserve">"РКБ №2" ГКУЗ РБ </t>
  </si>
  <si>
    <t>450077, Башкортостан Респ, Уфимский р-н, Уфа г, Пушкина ул, дом № 99;</t>
  </si>
  <si>
    <t>АПО, ЭПГ</t>
  </si>
  <si>
    <t xml:space="preserve">"Поликлиника № 1 г. Уфа" ГБУЗ РБ </t>
  </si>
  <si>
    <t>450057, Башкортостан Респ, Уфа г, Цюрупы ул, дом № 4;</t>
  </si>
  <si>
    <t>Перечень клиник категории "Стандарт"</t>
  </si>
  <si>
    <t>Перечень клиник категории "Бизнес"</t>
  </si>
  <si>
    <t>450001, Башкортостан Респ, Уфа г, Октября пр-кт, дом № 6, корпус 1;</t>
  </si>
  <si>
    <t xml:space="preserve">"МЕДИЦИНСКИЙ ЦЕНТР "СЭЛ" ООО </t>
  </si>
  <si>
    <t>450022, Башкортостан Респ, Уфа г, Бакалинская ул, дом № 25;</t>
  </si>
  <si>
    <t xml:space="preserve">"ЛПК "Звёздный" ООО </t>
  </si>
  <si>
    <t>452000, Башкортостан Респ, Уфа г, Октября пр-кт, дом № 84, корпус 4;</t>
  </si>
  <si>
    <t>450071, Башкортостан Респ, Уфа г, Лесной проезд, дом № 4;</t>
  </si>
  <si>
    <t xml:space="preserve">"ММЦ "ПРОФИЛАКТИЧЕСКАЯ МЕДИЦИНА" ООО </t>
  </si>
  <si>
    <t>450092, Башкортостан Респ, Уфа г, Авроры ул, дом № 18;</t>
  </si>
  <si>
    <t>"Клиника ЛМС" филиал в г. Уфа" ООО (Бренд "Будь здоров")</t>
  </si>
  <si>
    <t xml:space="preserve">"МД Проект 2010" ООО (Клинический госпиталь "Мать и Дитя") </t>
  </si>
  <si>
    <t xml:space="preserve">"МЦ МЕГИ" ООО </t>
  </si>
  <si>
    <t>450071, Башкортостан Респ, Уфа г, 50 лет СССР ул, дом № 30, корпус 1;</t>
  </si>
  <si>
    <t>АПО,ПНД</t>
  </si>
  <si>
    <t xml:space="preserve">"Уфимская Скорая Медицинская Помощь" ООО
</t>
  </si>
  <si>
    <t>450026, Башкортостан Респ, Уфа г, Трамвайная ул, дом № 5;</t>
  </si>
  <si>
    <t>СМП</t>
  </si>
  <si>
    <t>СМП - скорая медицинская помощь</t>
  </si>
  <si>
    <t>ЭПГ - экстренная и плановая госпитализация. Применяется в комплексе с АПО. В стоимость включен вызов скорой и неотложной помощи (при наличии коммерческих бригад СМП в городе). Вызов скорой и неотлождной помощи осуществляется в пределах административных границ города.</t>
  </si>
  <si>
    <t>https://megi.clinic/services/konsultatsiya-i-lechenie/dnevnoy-statsionar-dlya-detey-i-vzroslykh/?sphrase_id=134647</t>
  </si>
  <si>
    <t>https://www.promedicina.clinic/ehkspertnye-centry/kruglosutochnyj-stacionar-dlya-vzroslyh/</t>
  </si>
  <si>
    <t>https://ufa.mamadeti.ru/gallery/clinics/hospital-mother-and-child-ufa-chamber1/</t>
  </si>
  <si>
    <r>
      <t xml:space="preserve">В </t>
    </r>
    <r>
      <rPr>
        <b/>
        <sz val="12"/>
        <color rgb="FF2D3881"/>
        <rFont val="Arial"/>
        <family val="2"/>
        <charset val="204"/>
      </rPr>
      <t>клинике «ПроМедицина»</t>
    </r>
    <r>
      <rPr>
        <sz val="12"/>
        <color rgb="FF2D3881"/>
        <rFont val="Arial"/>
        <family val="2"/>
        <charset val="204"/>
      </rPr>
      <t>, расположенной по адресу ул. Авроры, 18 организован круглосуточный хирургический стационар, в котором расположены просторные палаты со всеми удобствами с одно-двухместным размещением и созданы все необходимые условия для полноценного лечения и реабилитации пациентов.</t>
    </r>
  </si>
  <si>
    <r>
      <rPr>
        <b/>
        <sz val="12"/>
        <color rgb="FF2D3881"/>
        <rFont val="Arial"/>
        <family val="2"/>
        <charset val="204"/>
      </rPr>
      <t xml:space="preserve">Клинический Госпиталь «Мать и дитя» Уфа (ООО «МД Проект 2010») </t>
    </r>
    <r>
      <rPr>
        <sz val="12"/>
        <color rgb="FF2D3881"/>
        <rFont val="Arial"/>
        <family val="2"/>
        <charset val="204"/>
      </rPr>
      <t>– Региональный многопрофильный медицинский центр. Высокие технологии, компетентные специалисты, полный спектр амбулаторных и стационарных услуг. Одноместные и двухместные палаты стационара обеспечены всем необходимым для комфортного пребывания.</t>
    </r>
  </si>
  <si>
    <r>
      <rPr>
        <b/>
        <sz val="12"/>
        <color rgb="FF2D3881"/>
        <rFont val="Arial"/>
        <family val="2"/>
        <charset val="204"/>
      </rPr>
      <t>Отделение дневного стационара сети медицинских клиник МЕГИ</t>
    </r>
    <r>
      <rPr>
        <sz val="12"/>
        <color rgb="FF2D3881"/>
        <rFont val="Arial"/>
        <family val="2"/>
        <charset val="204"/>
      </rPr>
      <t xml:space="preserve">. В комфортабельных палатах вы можете отдохнуть между процедурами и подготовиться к новым лечебно-диагностическим манипуляциям. Все палаты оснащены санузлом и душевой кабиной. 
</t>
    </r>
  </si>
  <si>
    <t>Стационары категории "Бизнес"</t>
  </si>
  <si>
    <r>
      <t xml:space="preserve">В </t>
    </r>
    <r>
      <rPr>
        <b/>
        <sz val="9"/>
        <color rgb="FF2D3881"/>
        <rFont val="Arial"/>
        <family val="2"/>
        <charset val="204"/>
      </rPr>
      <t>клинике «ПроМедицина»</t>
    </r>
    <r>
      <rPr>
        <sz val="9"/>
        <color rgb="FF2D3881"/>
        <rFont val="Arial"/>
        <family val="2"/>
        <charset val="204"/>
      </rPr>
      <t>, расположенной по адресу ул. Авроры, 18 организован круглосуточный хирургический стационар, в котором расположены просторные палаты со всеми удобствами с одно-двухместным размещением и созданы все необходимые условия для полноценного лечения и реабилитации пациентов.</t>
    </r>
  </si>
  <si>
    <r>
      <rPr>
        <b/>
        <sz val="9"/>
        <color rgb="FF2D3881"/>
        <rFont val="Arial"/>
        <family val="2"/>
        <charset val="204"/>
      </rPr>
      <t xml:space="preserve">Клинический Госпиталь «Мать и дитя» Уфа (ООО «МД Проект 2010») </t>
    </r>
    <r>
      <rPr>
        <sz val="9"/>
        <color rgb="FF2D3881"/>
        <rFont val="Arial"/>
        <family val="2"/>
        <charset val="204"/>
      </rPr>
      <t>– Региональный многопрофильный медицинский центр. Высокие технологии, компетентные специалисты, полный спектр амбулаторных и стационарных услуг. Одноместные и двухместные палаты стационара обеспечены всем необходимым для комфортного пребывания.</t>
    </r>
  </si>
  <si>
    <r>
      <rPr>
        <b/>
        <sz val="9"/>
        <color rgb="FF2D3881"/>
        <rFont val="Arial"/>
        <family val="2"/>
        <charset val="204"/>
      </rPr>
      <t>Отделение дневного стационара сети медицинских клиник МЕГИ</t>
    </r>
    <r>
      <rPr>
        <sz val="9"/>
        <color rgb="FF2D3881"/>
        <rFont val="Arial"/>
        <family val="2"/>
        <charset val="204"/>
      </rPr>
      <t xml:space="preserve">. В комфортабельных палатах вы можете отдохнуть между процедурами и подготовиться к новым лечебно-диагностическим манипуляциям. Все палаты оснащены санузлом и душевой кабиной.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</si>
</sst>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rgb="FFFFFFFF"/>
      <name val="Arial"/>
      <family val="2"/>
      <charset val="204"/>
    </font>
    <font>
      <b/>
      <sz val="8"/>
      <color rgb="FF00206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3881"/>
      <name val="Arial"/>
      <family val="2"/>
      <charset val="204"/>
    </font>
    <font>
      <sz val="8"/>
      <name val="Arial"/>
      <family val="2"/>
      <charset val="204"/>
    </font>
    <font>
      <b/>
      <sz val="9"/>
      <color rgb="FF2D3881"/>
      <name val="Arial"/>
      <family val="2"/>
      <charset val="204"/>
    </font>
    <font>
      <b/>
      <sz val="12"/>
      <color rgb="FF2D3881"/>
      <name val="Arial"/>
      <family val="2"/>
      <charset val="204"/>
    </font>
    <font>
      <sz val="8"/>
      <color rgb="FF2D3881"/>
      <name val="Arial"/>
      <family val="2"/>
      <charset val="204"/>
    </font>
    <font>
      <sz val="8"/>
      <color rgb="FF002060"/>
      <name val="Arial"/>
      <family val="2"/>
      <charset val="204"/>
    </font>
    <font>
      <sz val="9"/>
      <color rgb="FF2D388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2D388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FFFF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2D3881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rgb="FF007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D38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8DB3E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4" applyFont="1" applyAlignment="1"/>
    <xf numFmtId="0" fontId="18" fillId="0" borderId="0" xfId="4" applyFont="1"/>
    <xf numFmtId="0" fontId="19" fillId="0" borderId="0" xfId="4" applyFont="1" applyAlignment="1"/>
    <xf numFmtId="0" fontId="1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8" fillId="0" borderId="0" xfId="4" applyFont="1" applyAlignment="1">
      <alignment horizontal="left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10 2" xfId="3"/>
    <cellStyle name="Обычный 13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ufa.mamadeti.ru/gallery/clinics/hospital-mother-and-child-ufa-chamber1/" TargetMode="External"/><Relationship Id="rId2" Type="http://schemas.openxmlformats.org/officeDocument/2006/relationships/hyperlink" Target="https://www.promedicina.clinic/ehkspertnye-centry/kruglosutochnyj-stacionar-dlya-vzroslyh/" TargetMode="External"/><Relationship Id="rId1" Type="http://schemas.openxmlformats.org/officeDocument/2006/relationships/hyperlink" Target="https://megi.clinic/services/konsultatsiya-i-lechenie/dnevnoy-statsionar-dlya-detey-i-vzroslykh/?sphrase_id=134647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fa.mamadeti.ru/gallery/clinics/hospital-mother-and-child-ufa-chamber1/" TargetMode="External"/><Relationship Id="rId2" Type="http://schemas.openxmlformats.org/officeDocument/2006/relationships/hyperlink" Target="https://www.promedicina.clinic/ehkspertnye-centry/kruglosutochnyj-stacionar-dlya-vzroslyh/" TargetMode="External"/><Relationship Id="rId1" Type="http://schemas.openxmlformats.org/officeDocument/2006/relationships/hyperlink" Target="https://megi.clinic/services/konsultatsiya-i-lechenie/dnevnoy-statsionar-dlya-detey-i-vzroslykh/?sphrase_id=134647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3"/>
  <sheetViews>
    <sheetView tabSelected="1" topLeftCell="A21" workbookViewId="0">
      <selection activeCell="B3" sqref="B3:H53"/>
    </sheetView>
  </sheetViews>
  <sheetFormatPr defaultRowHeight="15" x14ac:dyDescent="0.25"/>
  <cols>
    <col min="1" max="1" width="7" customWidth="1"/>
    <col min="2" max="2" width="19" customWidth="1"/>
    <col min="3" max="8" width="12.5703125" customWidth="1"/>
  </cols>
  <sheetData>
    <row r="3" spans="2:8" ht="28.5" customHeight="1" x14ac:dyDescent="0.25">
      <c r="B3" s="47" t="s">
        <v>19</v>
      </c>
      <c r="C3" s="47"/>
      <c r="D3" s="47"/>
      <c r="E3" s="47"/>
      <c r="F3" s="47"/>
      <c r="G3" s="47"/>
      <c r="H3" s="47"/>
    </row>
    <row r="5" spans="2:8" ht="15" customHeight="1" x14ac:dyDescent="0.25">
      <c r="B5" s="48" t="s">
        <v>9</v>
      </c>
      <c r="C5" s="48"/>
      <c r="D5" s="48"/>
      <c r="E5" s="48"/>
      <c r="F5" s="48"/>
      <c r="G5" s="48"/>
      <c r="H5" s="48"/>
    </row>
    <row r="6" spans="2:8" ht="15" customHeight="1" x14ac:dyDescent="0.25">
      <c r="B6" s="48" t="s">
        <v>10</v>
      </c>
      <c r="C6" s="48"/>
      <c r="D6" s="48"/>
      <c r="E6" s="48"/>
      <c r="F6" s="48"/>
      <c r="G6" s="48"/>
      <c r="H6" s="48"/>
    </row>
    <row r="7" spans="2:8" ht="15.75" thickBot="1" x14ac:dyDescent="0.3">
      <c r="B7" s="41" t="s">
        <v>11</v>
      </c>
      <c r="C7" s="41"/>
      <c r="D7" s="41"/>
      <c r="E7" s="41"/>
      <c r="F7" s="41"/>
      <c r="G7" s="41"/>
      <c r="H7" s="41"/>
    </row>
    <row r="8" spans="2:8" ht="15.75" thickBot="1" x14ac:dyDescent="0.3">
      <c r="B8" s="34"/>
      <c r="C8" s="42" t="s">
        <v>0</v>
      </c>
      <c r="D8" s="43"/>
      <c r="E8" s="44"/>
      <c r="F8" s="45" t="s">
        <v>1</v>
      </c>
      <c r="G8" s="46"/>
      <c r="H8" s="46"/>
    </row>
    <row r="9" spans="2:8" x14ac:dyDescent="0.25">
      <c r="B9" s="30"/>
      <c r="C9" s="31" t="s">
        <v>2</v>
      </c>
      <c r="D9" s="32" t="s">
        <v>3</v>
      </c>
      <c r="E9" s="33" t="s">
        <v>4</v>
      </c>
      <c r="F9" s="32" t="s">
        <v>2</v>
      </c>
      <c r="G9" s="32" t="s">
        <v>3</v>
      </c>
      <c r="H9" s="33" t="s">
        <v>4</v>
      </c>
    </row>
    <row r="10" spans="2:8" x14ac:dyDescent="0.25">
      <c r="B10" s="1" t="s">
        <v>5</v>
      </c>
      <c r="C10" s="2">
        <v>1500000</v>
      </c>
      <c r="D10" s="3">
        <v>2000000</v>
      </c>
      <c r="E10" s="3">
        <f>C10+D10</f>
        <v>3500000</v>
      </c>
      <c r="F10" s="2">
        <v>1500000</v>
      </c>
      <c r="G10" s="3">
        <v>2000000</v>
      </c>
      <c r="H10" s="3">
        <f>F10+G10</f>
        <v>3500000</v>
      </c>
    </row>
    <row r="11" spans="2:8" ht="22.5" x14ac:dyDescent="0.25">
      <c r="B11" s="1" t="s">
        <v>6</v>
      </c>
      <c r="C11" s="2">
        <v>11470</v>
      </c>
      <c r="D11" s="3">
        <v>5110</v>
      </c>
      <c r="E11" s="3">
        <f>SUM(C11:D11)</f>
        <v>16580</v>
      </c>
      <c r="F11" s="3">
        <v>14760</v>
      </c>
      <c r="G11" s="3">
        <v>6710</v>
      </c>
      <c r="H11" s="3">
        <f>SUM(F11:G11)</f>
        <v>21470</v>
      </c>
    </row>
    <row r="12" spans="2:8" x14ac:dyDescent="0.25">
      <c r="B12" s="1" t="s">
        <v>7</v>
      </c>
      <c r="C12" s="2">
        <v>8600</v>
      </c>
      <c r="D12" s="3">
        <v>5110</v>
      </c>
      <c r="E12" s="3">
        <f t="shared" ref="E12:E13" si="0">SUM(C12:D12)</f>
        <v>13710</v>
      </c>
      <c r="F12" s="3">
        <v>11070</v>
      </c>
      <c r="G12" s="3">
        <v>6710</v>
      </c>
      <c r="H12" s="3">
        <f t="shared" ref="H12:H13" si="1">SUM(F12:G12)</f>
        <v>17780</v>
      </c>
    </row>
    <row r="13" spans="2:8" x14ac:dyDescent="0.25">
      <c r="B13" s="1" t="s">
        <v>8</v>
      </c>
      <c r="C13" s="2">
        <v>4590</v>
      </c>
      <c r="D13" s="3">
        <v>5110</v>
      </c>
      <c r="E13" s="3">
        <f t="shared" si="0"/>
        <v>9700</v>
      </c>
      <c r="F13" s="3">
        <v>5900</v>
      </c>
      <c r="G13" s="3">
        <v>6710</v>
      </c>
      <c r="H13" s="3">
        <f t="shared" si="1"/>
        <v>12610</v>
      </c>
    </row>
    <row r="16" spans="2:8" ht="15.75" thickBot="1" x14ac:dyDescent="0.3">
      <c r="B16" s="41" t="s">
        <v>12</v>
      </c>
      <c r="C16" s="41"/>
      <c r="D16" s="41"/>
      <c r="E16" s="41"/>
      <c r="F16" s="41"/>
      <c r="G16" s="41"/>
      <c r="H16" s="41"/>
    </row>
    <row r="17" spans="2:8" ht="15" customHeight="1" thickBot="1" x14ac:dyDescent="0.3">
      <c r="B17" s="34"/>
      <c r="C17" s="42" t="s">
        <v>0</v>
      </c>
      <c r="D17" s="43"/>
      <c r="E17" s="44"/>
      <c r="F17" s="45" t="s">
        <v>1</v>
      </c>
      <c r="G17" s="46"/>
      <c r="H17" s="46"/>
    </row>
    <row r="18" spans="2:8" x14ac:dyDescent="0.25">
      <c r="B18" s="4"/>
      <c r="C18" s="5" t="s">
        <v>2</v>
      </c>
      <c r="D18" s="6" t="s">
        <v>3</v>
      </c>
      <c r="E18" s="7" t="s">
        <v>4</v>
      </c>
      <c r="F18" s="6" t="s">
        <v>2</v>
      </c>
      <c r="G18" s="6" t="s">
        <v>3</v>
      </c>
      <c r="H18" s="7" t="s">
        <v>4</v>
      </c>
    </row>
    <row r="19" spans="2:8" x14ac:dyDescent="0.25">
      <c r="B19" s="1" t="s">
        <v>5</v>
      </c>
      <c r="C19" s="2">
        <v>1500000</v>
      </c>
      <c r="D19" s="3">
        <v>2000000</v>
      </c>
      <c r="E19" s="3">
        <f>C19+D19</f>
        <v>3500000</v>
      </c>
      <c r="F19" s="2">
        <v>1500000</v>
      </c>
      <c r="G19" s="3">
        <v>2000000</v>
      </c>
      <c r="H19" s="3">
        <f>F19+G19</f>
        <v>3500000</v>
      </c>
    </row>
    <row r="20" spans="2:8" ht="22.5" x14ac:dyDescent="0.25">
      <c r="B20" s="1" t="s">
        <v>6</v>
      </c>
      <c r="C20" s="2">
        <f>C11*1.5</f>
        <v>17205</v>
      </c>
      <c r="D20" s="2">
        <f>D11*1.5</f>
        <v>7665</v>
      </c>
      <c r="E20" s="3">
        <f>SUM(C20:D20)</f>
        <v>24870</v>
      </c>
      <c r="F20" s="3">
        <f>F11*1.5</f>
        <v>22140</v>
      </c>
      <c r="G20" s="3">
        <f>G11*1.5</f>
        <v>10065</v>
      </c>
      <c r="H20" s="3">
        <f>SUM(F20:G20)</f>
        <v>32205</v>
      </c>
    </row>
    <row r="21" spans="2:8" x14ac:dyDescent="0.25">
      <c r="B21" s="1" t="s">
        <v>7</v>
      </c>
      <c r="C21" s="2">
        <f t="shared" ref="C21:D22" si="2">C12*1.5</f>
        <v>12900</v>
      </c>
      <c r="D21" s="2">
        <f t="shared" si="2"/>
        <v>7665</v>
      </c>
      <c r="E21" s="3">
        <f t="shared" ref="E21:E22" si="3">SUM(C21:D21)</f>
        <v>20565</v>
      </c>
      <c r="F21" s="3">
        <f t="shared" ref="F21:G22" si="4">F12*1.5</f>
        <v>16605</v>
      </c>
      <c r="G21" s="3">
        <f t="shared" si="4"/>
        <v>10065</v>
      </c>
      <c r="H21" s="3">
        <f t="shared" ref="H21:H22" si="5">SUM(F21:G21)</f>
        <v>26670</v>
      </c>
    </row>
    <row r="22" spans="2:8" x14ac:dyDescent="0.25">
      <c r="B22" s="1" t="s">
        <v>8</v>
      </c>
      <c r="C22" s="2">
        <f t="shared" si="2"/>
        <v>6885</v>
      </c>
      <c r="D22" s="2">
        <f t="shared" si="2"/>
        <v>7665</v>
      </c>
      <c r="E22" s="3">
        <f t="shared" si="3"/>
        <v>14550</v>
      </c>
      <c r="F22" s="3">
        <f t="shared" si="4"/>
        <v>8850</v>
      </c>
      <c r="G22" s="3">
        <f t="shared" si="4"/>
        <v>10065</v>
      </c>
      <c r="H22" s="3">
        <f t="shared" si="5"/>
        <v>18915</v>
      </c>
    </row>
    <row r="25" spans="2:8" ht="15.75" thickBot="1" x14ac:dyDescent="0.3">
      <c r="B25" s="41" t="s">
        <v>13</v>
      </c>
      <c r="C25" s="41"/>
      <c r="D25" s="41"/>
      <c r="E25" s="41"/>
      <c r="F25" s="41"/>
      <c r="G25" s="41"/>
      <c r="H25" s="41"/>
    </row>
    <row r="26" spans="2:8" ht="15" customHeight="1" thickBot="1" x14ac:dyDescent="0.3">
      <c r="B26" s="34"/>
      <c r="C26" s="42" t="s">
        <v>0</v>
      </c>
      <c r="D26" s="43"/>
      <c r="E26" s="44"/>
      <c r="F26" s="45" t="s">
        <v>1</v>
      </c>
      <c r="G26" s="46"/>
      <c r="H26" s="46"/>
    </row>
    <row r="27" spans="2:8" x14ac:dyDescent="0.25">
      <c r="B27" s="4"/>
      <c r="C27" s="5" t="s">
        <v>2</v>
      </c>
      <c r="D27" s="6" t="s">
        <v>3</v>
      </c>
      <c r="E27" s="7" t="s">
        <v>4</v>
      </c>
      <c r="F27" s="6" t="s">
        <v>2</v>
      </c>
      <c r="G27" s="6" t="s">
        <v>3</v>
      </c>
      <c r="H27" s="7" t="s">
        <v>4</v>
      </c>
    </row>
    <row r="28" spans="2:8" x14ac:dyDescent="0.25">
      <c r="B28" s="1" t="s">
        <v>5</v>
      </c>
      <c r="C28" s="2">
        <v>1500000</v>
      </c>
      <c r="D28" s="3">
        <v>2000000</v>
      </c>
      <c r="E28" s="3">
        <f>C28+D28</f>
        <v>3500000</v>
      </c>
      <c r="F28" s="2">
        <v>1500000</v>
      </c>
      <c r="G28" s="3">
        <v>2000000</v>
      </c>
      <c r="H28" s="3">
        <f>F28+G28</f>
        <v>3500000</v>
      </c>
    </row>
    <row r="29" spans="2:8" ht="22.5" x14ac:dyDescent="0.25">
      <c r="B29" s="1" t="s">
        <v>6</v>
      </c>
      <c r="C29" s="2">
        <f>C11*1.8</f>
        <v>20646</v>
      </c>
      <c r="D29" s="2">
        <f>D11*1.8</f>
        <v>9198</v>
      </c>
      <c r="E29" s="3">
        <f>SUM(C29:D29)</f>
        <v>29844</v>
      </c>
      <c r="F29" s="3">
        <f>F11*1.8</f>
        <v>26568</v>
      </c>
      <c r="G29" s="3">
        <f>G11*1.8</f>
        <v>12078</v>
      </c>
      <c r="H29" s="3">
        <f>SUM(F29:G29)</f>
        <v>38646</v>
      </c>
    </row>
    <row r="30" spans="2:8" x14ac:dyDescent="0.25">
      <c r="B30" s="1" t="s">
        <v>7</v>
      </c>
      <c r="C30" s="2">
        <f t="shared" ref="C30:D31" si="6">C12*1.8</f>
        <v>15480</v>
      </c>
      <c r="D30" s="2">
        <f t="shared" si="6"/>
        <v>9198</v>
      </c>
      <c r="E30" s="3">
        <f t="shared" ref="E30:E31" si="7">SUM(C30:D30)</f>
        <v>24678</v>
      </c>
      <c r="F30" s="3">
        <f t="shared" ref="F30:G31" si="8">F12*1.8</f>
        <v>19926</v>
      </c>
      <c r="G30" s="3">
        <f t="shared" si="8"/>
        <v>12078</v>
      </c>
      <c r="H30" s="3">
        <f t="shared" ref="H30:H31" si="9">SUM(F30:G30)</f>
        <v>32004</v>
      </c>
    </row>
    <row r="31" spans="2:8" x14ac:dyDescent="0.25">
      <c r="B31" s="1" t="s">
        <v>8</v>
      </c>
      <c r="C31" s="2">
        <f t="shared" si="6"/>
        <v>8262</v>
      </c>
      <c r="D31" s="2">
        <f t="shared" si="6"/>
        <v>9198</v>
      </c>
      <c r="E31" s="3">
        <f t="shared" si="7"/>
        <v>17460</v>
      </c>
      <c r="F31" s="3">
        <f t="shared" si="8"/>
        <v>10620</v>
      </c>
      <c r="G31" s="3">
        <f t="shared" si="8"/>
        <v>12078</v>
      </c>
      <c r="H31" s="3">
        <f t="shared" si="9"/>
        <v>22698</v>
      </c>
    </row>
    <row r="34" spans="2:8" ht="15.75" thickBot="1" x14ac:dyDescent="0.3">
      <c r="B34" s="41" t="s">
        <v>14</v>
      </c>
      <c r="C34" s="41"/>
      <c r="D34" s="41"/>
      <c r="E34" s="41"/>
      <c r="F34" s="41"/>
      <c r="G34" s="41"/>
      <c r="H34" s="41"/>
    </row>
    <row r="35" spans="2:8" ht="15" customHeight="1" thickBot="1" x14ac:dyDescent="0.3">
      <c r="B35" s="34"/>
      <c r="C35" s="42" t="s">
        <v>0</v>
      </c>
      <c r="D35" s="43"/>
      <c r="E35" s="44"/>
      <c r="F35" s="45" t="s">
        <v>1</v>
      </c>
      <c r="G35" s="46"/>
      <c r="H35" s="46"/>
    </row>
    <row r="36" spans="2:8" x14ac:dyDescent="0.25">
      <c r="B36" s="4"/>
      <c r="C36" s="5" t="s">
        <v>2</v>
      </c>
      <c r="D36" s="6" t="s">
        <v>3</v>
      </c>
      <c r="E36" s="7" t="s">
        <v>4</v>
      </c>
      <c r="F36" s="6" t="s">
        <v>2</v>
      </c>
      <c r="G36" s="6" t="s">
        <v>3</v>
      </c>
      <c r="H36" s="7" t="s">
        <v>4</v>
      </c>
    </row>
    <row r="37" spans="2:8" x14ac:dyDescent="0.25">
      <c r="B37" s="1" t="s">
        <v>5</v>
      </c>
      <c r="C37" s="2">
        <v>1500000</v>
      </c>
      <c r="D37" s="3">
        <v>2000000</v>
      </c>
      <c r="E37" s="3">
        <f>C37+D37</f>
        <v>3500000</v>
      </c>
      <c r="F37" s="2">
        <v>1500000</v>
      </c>
      <c r="G37" s="3">
        <v>2000000</v>
      </c>
      <c r="H37" s="3">
        <f>F37+G37</f>
        <v>3500000</v>
      </c>
    </row>
    <row r="38" spans="2:8" ht="22.5" x14ac:dyDescent="0.25">
      <c r="B38" s="1" t="s">
        <v>6</v>
      </c>
      <c r="C38" s="2">
        <f>C11*2</f>
        <v>22940</v>
      </c>
      <c r="D38" s="2">
        <f>D11*2</f>
        <v>10220</v>
      </c>
      <c r="E38" s="3">
        <f>SUM(C38:D38)</f>
        <v>33160</v>
      </c>
      <c r="F38" s="3">
        <f>F11*2</f>
        <v>29520</v>
      </c>
      <c r="G38" s="3">
        <f>G11*2</f>
        <v>13420</v>
      </c>
      <c r="H38" s="3">
        <f>SUM(F38:G38)</f>
        <v>42940</v>
      </c>
    </row>
    <row r="39" spans="2:8" x14ac:dyDescent="0.25">
      <c r="B39" s="1" t="s">
        <v>7</v>
      </c>
      <c r="C39" s="2">
        <f t="shared" ref="C39:D40" si="10">C12*2</f>
        <v>17200</v>
      </c>
      <c r="D39" s="2">
        <f t="shared" si="10"/>
        <v>10220</v>
      </c>
      <c r="E39" s="3">
        <f t="shared" ref="E39:E40" si="11">SUM(C39:D39)</f>
        <v>27420</v>
      </c>
      <c r="F39" s="3">
        <f t="shared" ref="F39:G40" si="12">F12*2</f>
        <v>22140</v>
      </c>
      <c r="G39" s="3">
        <f t="shared" si="12"/>
        <v>13420</v>
      </c>
      <c r="H39" s="3">
        <f t="shared" ref="H39:H40" si="13">SUM(F39:G39)</f>
        <v>35560</v>
      </c>
    </row>
    <row r="40" spans="2:8" x14ac:dyDescent="0.25">
      <c r="B40" s="1" t="s">
        <v>8</v>
      </c>
      <c r="C40" s="2">
        <f t="shared" si="10"/>
        <v>9180</v>
      </c>
      <c r="D40" s="2">
        <f t="shared" si="10"/>
        <v>10220</v>
      </c>
      <c r="E40" s="3">
        <f t="shared" si="11"/>
        <v>19400</v>
      </c>
      <c r="F40" s="3">
        <f t="shared" si="12"/>
        <v>11800</v>
      </c>
      <c r="G40" s="3">
        <f t="shared" si="12"/>
        <v>13420</v>
      </c>
      <c r="H40" s="3">
        <f t="shared" si="13"/>
        <v>25220</v>
      </c>
    </row>
    <row r="43" spans="2:8" x14ac:dyDescent="0.25">
      <c r="B43" s="41" t="s">
        <v>18</v>
      </c>
      <c r="C43" s="41"/>
      <c r="D43" s="41"/>
      <c r="E43" s="41"/>
      <c r="F43" s="41"/>
      <c r="G43" s="41"/>
      <c r="H43" s="41"/>
    </row>
    <row r="44" spans="2:8" ht="15.75" thickBot="1" x14ac:dyDescent="0.3">
      <c r="B44" s="41" t="s">
        <v>15</v>
      </c>
      <c r="C44" s="41"/>
      <c r="D44" s="41"/>
      <c r="E44" s="41"/>
      <c r="F44" s="41"/>
      <c r="G44" s="41"/>
      <c r="H44" s="41"/>
    </row>
    <row r="45" spans="2:8" ht="15" customHeight="1" thickBot="1" x14ac:dyDescent="0.3">
      <c r="B45" s="34"/>
      <c r="C45" s="42" t="s">
        <v>0</v>
      </c>
      <c r="D45" s="43"/>
      <c r="E45" s="44"/>
      <c r="F45" s="45" t="s">
        <v>1</v>
      </c>
      <c r="G45" s="46"/>
      <c r="H45" s="46"/>
    </row>
    <row r="46" spans="2:8" x14ac:dyDescent="0.25">
      <c r="B46" s="4"/>
      <c r="C46" s="5" t="s">
        <v>2</v>
      </c>
      <c r="D46" s="6" t="s">
        <v>3</v>
      </c>
      <c r="E46" s="7" t="s">
        <v>4</v>
      </c>
      <c r="F46" s="6" t="s">
        <v>2</v>
      </c>
      <c r="G46" s="6" t="s">
        <v>3</v>
      </c>
      <c r="H46" s="7" t="s">
        <v>4</v>
      </c>
    </row>
    <row r="47" spans="2:8" x14ac:dyDescent="0.25">
      <c r="B47" s="1" t="s">
        <v>5</v>
      </c>
      <c r="C47" s="2">
        <v>1500000</v>
      </c>
      <c r="D47" s="3">
        <v>2000000</v>
      </c>
      <c r="E47" s="3">
        <f>C47+D47</f>
        <v>3500000</v>
      </c>
      <c r="F47" s="2">
        <v>1500000</v>
      </c>
      <c r="G47" s="3">
        <v>2000000</v>
      </c>
      <c r="H47" s="3">
        <f>F47+G47</f>
        <v>3500000</v>
      </c>
    </row>
    <row r="48" spans="2:8" ht="22.5" x14ac:dyDescent="0.25">
      <c r="B48" s="1" t="s">
        <v>6</v>
      </c>
      <c r="C48" s="2">
        <f>C11*2.5</f>
        <v>28675</v>
      </c>
      <c r="D48" s="2">
        <f>D11*2.5</f>
        <v>12775</v>
      </c>
      <c r="E48" s="3">
        <f>SUM(C48:D48)</f>
        <v>41450</v>
      </c>
      <c r="F48" s="3">
        <f>F11*2.5</f>
        <v>36900</v>
      </c>
      <c r="G48" s="3">
        <f>G11*2.5</f>
        <v>16775</v>
      </c>
      <c r="H48" s="3">
        <f>SUM(F48:G48)</f>
        <v>53675</v>
      </c>
    </row>
    <row r="49" spans="2:8" x14ac:dyDescent="0.25">
      <c r="B49" s="1" t="s">
        <v>7</v>
      </c>
      <c r="C49" s="2">
        <f t="shared" ref="C49:D50" si="14">C12*2.5</f>
        <v>21500</v>
      </c>
      <c r="D49" s="2">
        <f t="shared" si="14"/>
        <v>12775</v>
      </c>
      <c r="E49" s="3">
        <f t="shared" ref="E49:E50" si="15">SUM(C49:D49)</f>
        <v>34275</v>
      </c>
      <c r="F49" s="3">
        <f t="shared" ref="F49:G50" si="16">F12*2.5</f>
        <v>27675</v>
      </c>
      <c r="G49" s="3">
        <f t="shared" si="16"/>
        <v>16775</v>
      </c>
      <c r="H49" s="3">
        <f t="shared" ref="H49:H50" si="17">SUM(F49:G49)</f>
        <v>44450</v>
      </c>
    </row>
    <row r="50" spans="2:8" x14ac:dyDescent="0.25">
      <c r="B50" s="1" t="s">
        <v>8</v>
      </c>
      <c r="C50" s="2">
        <f t="shared" si="14"/>
        <v>11475</v>
      </c>
      <c r="D50" s="2">
        <f t="shared" si="14"/>
        <v>12775</v>
      </c>
      <c r="E50" s="3">
        <f t="shared" si="15"/>
        <v>24250</v>
      </c>
      <c r="F50" s="3">
        <f t="shared" si="16"/>
        <v>14750</v>
      </c>
      <c r="G50" s="3">
        <f t="shared" si="16"/>
        <v>16775</v>
      </c>
      <c r="H50" s="3">
        <f t="shared" si="17"/>
        <v>31525</v>
      </c>
    </row>
    <row r="52" spans="2:8" x14ac:dyDescent="0.25">
      <c r="B52" s="10" t="s">
        <v>21</v>
      </c>
    </row>
    <row r="53" spans="2:8" x14ac:dyDescent="0.25">
      <c r="B53" s="10" t="s">
        <v>22</v>
      </c>
    </row>
  </sheetData>
  <mergeCells count="19">
    <mergeCell ref="B3:H3"/>
    <mergeCell ref="B5:H5"/>
    <mergeCell ref="B6:H6"/>
    <mergeCell ref="B43:H43"/>
    <mergeCell ref="C45:E45"/>
    <mergeCell ref="F45:H45"/>
    <mergeCell ref="B44:H44"/>
    <mergeCell ref="B34:H34"/>
    <mergeCell ref="C35:E35"/>
    <mergeCell ref="F35:H35"/>
    <mergeCell ref="B25:H25"/>
    <mergeCell ref="C26:E26"/>
    <mergeCell ref="F26:H26"/>
    <mergeCell ref="B7:H7"/>
    <mergeCell ref="C8:E8"/>
    <mergeCell ref="F8:H8"/>
    <mergeCell ref="C17:E17"/>
    <mergeCell ref="F17:H17"/>
    <mergeCell ref="B16:H16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workbookViewId="0">
      <selection activeCell="D45" sqref="D45"/>
    </sheetView>
  </sheetViews>
  <sheetFormatPr defaultRowHeight="15" x14ac:dyDescent="0.25"/>
  <cols>
    <col min="1" max="1" width="7" customWidth="1"/>
    <col min="2" max="2" width="19" customWidth="1"/>
    <col min="3" max="8" width="15.42578125" customWidth="1"/>
  </cols>
  <sheetData>
    <row r="2" spans="2:8" ht="30" customHeight="1" x14ac:dyDescent="0.25">
      <c r="B2" s="47" t="s">
        <v>20</v>
      </c>
      <c r="C2" s="47"/>
      <c r="D2" s="47"/>
      <c r="E2" s="47"/>
      <c r="F2" s="47"/>
      <c r="G2" s="47"/>
      <c r="H2" s="47"/>
    </row>
    <row r="4" spans="2:8" x14ac:dyDescent="0.25">
      <c r="B4" s="48" t="s">
        <v>9</v>
      </c>
      <c r="C4" s="48"/>
      <c r="D4" s="48"/>
      <c r="E4" s="48"/>
      <c r="F4" s="48"/>
      <c r="G4" s="48"/>
      <c r="H4" s="48"/>
    </row>
    <row r="5" spans="2:8" x14ac:dyDescent="0.25">
      <c r="B5" s="48" t="s">
        <v>10</v>
      </c>
      <c r="C5" s="48"/>
      <c r="D5" s="48"/>
      <c r="E5" s="48"/>
      <c r="F5" s="48"/>
      <c r="G5" s="48"/>
      <c r="H5" s="48"/>
    </row>
    <row r="6" spans="2:8" ht="15.75" thickBot="1" x14ac:dyDescent="0.3">
      <c r="B6" s="41" t="s">
        <v>11</v>
      </c>
      <c r="C6" s="41"/>
      <c r="D6" s="41"/>
      <c r="E6" s="41"/>
      <c r="F6" s="41"/>
      <c r="G6" s="41"/>
      <c r="H6" s="41"/>
    </row>
    <row r="7" spans="2:8" ht="15" customHeight="1" thickBot="1" x14ac:dyDescent="0.3">
      <c r="B7" s="34"/>
      <c r="C7" s="42" t="s">
        <v>0</v>
      </c>
      <c r="D7" s="43"/>
      <c r="E7" s="44"/>
      <c r="F7" s="45" t="s">
        <v>1</v>
      </c>
      <c r="G7" s="46"/>
      <c r="H7" s="46"/>
    </row>
    <row r="8" spans="2:8" x14ac:dyDescent="0.25">
      <c r="B8" s="4"/>
      <c r="C8" s="5" t="s">
        <v>2</v>
      </c>
      <c r="D8" s="6" t="s">
        <v>3</v>
      </c>
      <c r="E8" s="7" t="s">
        <v>4</v>
      </c>
      <c r="F8" s="6" t="s">
        <v>2</v>
      </c>
      <c r="G8" s="6" t="s">
        <v>3</v>
      </c>
      <c r="H8" s="7" t="s">
        <v>4</v>
      </c>
    </row>
    <row r="9" spans="2:8" x14ac:dyDescent="0.25">
      <c r="B9" s="1" t="s">
        <v>5</v>
      </c>
      <c r="C9" s="2">
        <v>1500000</v>
      </c>
      <c r="D9" s="3">
        <v>2000000</v>
      </c>
      <c r="E9" s="3">
        <f>C9+D9</f>
        <v>3500000</v>
      </c>
      <c r="F9" s="2">
        <v>1500000</v>
      </c>
      <c r="G9" s="3">
        <v>2000000</v>
      </c>
      <c r="H9" s="3">
        <f>F9+G9</f>
        <v>3500000</v>
      </c>
    </row>
    <row r="10" spans="2:8" ht="22.5" x14ac:dyDescent="0.25">
      <c r="B10" s="1" t="s">
        <v>6</v>
      </c>
      <c r="C10" s="2">
        <v>10150</v>
      </c>
      <c r="D10" s="3">
        <v>4580</v>
      </c>
      <c r="E10" s="3">
        <f>SUM(C10:D10)</f>
        <v>14730</v>
      </c>
      <c r="F10" s="3">
        <v>13070</v>
      </c>
      <c r="G10" s="3">
        <v>6010</v>
      </c>
      <c r="H10" s="3">
        <f>SUM(F10:G10)</f>
        <v>19080</v>
      </c>
    </row>
    <row r="11" spans="2:8" x14ac:dyDescent="0.25">
      <c r="B11" s="1" t="s">
        <v>7</v>
      </c>
      <c r="C11" s="2">
        <v>7610</v>
      </c>
      <c r="D11" s="3">
        <v>4580</v>
      </c>
      <c r="E11" s="3">
        <f t="shared" ref="E11:E12" si="0">SUM(C11:D11)</f>
        <v>12190</v>
      </c>
      <c r="F11" s="3">
        <v>9800</v>
      </c>
      <c r="G11" s="3">
        <v>6010</v>
      </c>
      <c r="H11" s="3">
        <f t="shared" ref="H11:H12" si="1">SUM(F11:G11)</f>
        <v>15810</v>
      </c>
    </row>
    <row r="12" spans="2:8" x14ac:dyDescent="0.25">
      <c r="B12" s="1" t="s">
        <v>8</v>
      </c>
      <c r="C12" s="2">
        <v>4060</v>
      </c>
      <c r="D12" s="3">
        <v>4580</v>
      </c>
      <c r="E12" s="3">
        <f t="shared" si="0"/>
        <v>8640</v>
      </c>
      <c r="F12" s="3">
        <v>5230</v>
      </c>
      <c r="G12" s="3">
        <v>6010</v>
      </c>
      <c r="H12" s="3">
        <f t="shared" si="1"/>
        <v>11240</v>
      </c>
    </row>
    <row r="15" spans="2:8" ht="15.75" thickBot="1" x14ac:dyDescent="0.3">
      <c r="B15" s="41" t="s">
        <v>12</v>
      </c>
      <c r="C15" s="41"/>
      <c r="D15" s="41"/>
      <c r="E15" s="41"/>
      <c r="F15" s="41"/>
      <c r="G15" s="41"/>
      <c r="H15" s="41"/>
    </row>
    <row r="16" spans="2:8" ht="15" customHeight="1" thickBot="1" x14ac:dyDescent="0.3">
      <c r="B16" s="34"/>
      <c r="C16" s="42" t="s">
        <v>0</v>
      </c>
      <c r="D16" s="43"/>
      <c r="E16" s="44"/>
      <c r="F16" s="45" t="s">
        <v>1</v>
      </c>
      <c r="G16" s="46"/>
      <c r="H16" s="46"/>
    </row>
    <row r="17" spans="2:8" x14ac:dyDescent="0.25">
      <c r="B17" s="4"/>
      <c r="C17" s="5" t="s">
        <v>2</v>
      </c>
      <c r="D17" s="6" t="s">
        <v>3</v>
      </c>
      <c r="E17" s="7" t="s">
        <v>4</v>
      </c>
      <c r="F17" s="6" t="s">
        <v>2</v>
      </c>
      <c r="G17" s="6" t="s">
        <v>3</v>
      </c>
      <c r="H17" s="7" t="s">
        <v>4</v>
      </c>
    </row>
    <row r="18" spans="2:8" x14ac:dyDescent="0.25">
      <c r="B18" s="1" t="s">
        <v>5</v>
      </c>
      <c r="C18" s="2">
        <v>1500000</v>
      </c>
      <c r="D18" s="3">
        <v>2000000</v>
      </c>
      <c r="E18" s="3">
        <f>C18+D18</f>
        <v>3500000</v>
      </c>
      <c r="F18" s="2">
        <v>1500000</v>
      </c>
      <c r="G18" s="3">
        <v>2000000</v>
      </c>
      <c r="H18" s="3">
        <f>F18+G18</f>
        <v>3500000</v>
      </c>
    </row>
    <row r="19" spans="2:8" ht="22.5" x14ac:dyDescent="0.25">
      <c r="B19" s="1" t="s">
        <v>6</v>
      </c>
      <c r="C19" s="2">
        <f t="shared" ref="C19:D21" si="2">C10*1.5</f>
        <v>15225</v>
      </c>
      <c r="D19" s="2">
        <f t="shared" si="2"/>
        <v>6870</v>
      </c>
      <c r="E19" s="3">
        <f>SUM(C19:D19)</f>
        <v>22095</v>
      </c>
      <c r="F19" s="3">
        <f t="shared" ref="F19:G21" si="3">F10*1.5</f>
        <v>19605</v>
      </c>
      <c r="G19" s="3">
        <f t="shared" si="3"/>
        <v>9015</v>
      </c>
      <c r="H19" s="3">
        <f>SUM(F19:G19)</f>
        <v>28620</v>
      </c>
    </row>
    <row r="20" spans="2:8" x14ac:dyDescent="0.25">
      <c r="B20" s="1" t="s">
        <v>7</v>
      </c>
      <c r="C20" s="2">
        <f t="shared" si="2"/>
        <v>11415</v>
      </c>
      <c r="D20" s="2">
        <f t="shared" si="2"/>
        <v>6870</v>
      </c>
      <c r="E20" s="3">
        <f t="shared" ref="E20:E21" si="4">SUM(C20:D20)</f>
        <v>18285</v>
      </c>
      <c r="F20" s="3">
        <f t="shared" si="3"/>
        <v>14700</v>
      </c>
      <c r="G20" s="3">
        <f t="shared" si="3"/>
        <v>9015</v>
      </c>
      <c r="H20" s="3">
        <f t="shared" ref="H20:H21" si="5">SUM(F20:G20)</f>
        <v>23715</v>
      </c>
    </row>
    <row r="21" spans="2:8" x14ac:dyDescent="0.25">
      <c r="B21" s="1" t="s">
        <v>8</v>
      </c>
      <c r="C21" s="2">
        <f t="shared" si="2"/>
        <v>6090</v>
      </c>
      <c r="D21" s="2">
        <f t="shared" si="2"/>
        <v>6870</v>
      </c>
      <c r="E21" s="3">
        <f t="shared" si="4"/>
        <v>12960</v>
      </c>
      <c r="F21" s="3">
        <f t="shared" si="3"/>
        <v>7845</v>
      </c>
      <c r="G21" s="3">
        <f t="shared" si="3"/>
        <v>9015</v>
      </c>
      <c r="H21" s="3">
        <f t="shared" si="5"/>
        <v>16860</v>
      </c>
    </row>
    <row r="24" spans="2:8" ht="15.75" thickBot="1" x14ac:dyDescent="0.3">
      <c r="B24" s="41" t="s">
        <v>13</v>
      </c>
      <c r="C24" s="41"/>
      <c r="D24" s="41"/>
      <c r="E24" s="41"/>
      <c r="F24" s="41"/>
      <c r="G24" s="41"/>
      <c r="H24" s="41"/>
    </row>
    <row r="25" spans="2:8" ht="15" customHeight="1" thickBot="1" x14ac:dyDescent="0.3">
      <c r="B25" s="34"/>
      <c r="C25" s="42" t="s">
        <v>0</v>
      </c>
      <c r="D25" s="43"/>
      <c r="E25" s="44"/>
      <c r="F25" s="45" t="s">
        <v>1</v>
      </c>
      <c r="G25" s="46"/>
      <c r="H25" s="46"/>
    </row>
    <row r="26" spans="2:8" x14ac:dyDescent="0.25">
      <c r="B26" s="4"/>
      <c r="C26" s="5" t="s">
        <v>2</v>
      </c>
      <c r="D26" s="6" t="s">
        <v>3</v>
      </c>
      <c r="E26" s="7" t="s">
        <v>4</v>
      </c>
      <c r="F26" s="6" t="s">
        <v>2</v>
      </c>
      <c r="G26" s="6" t="s">
        <v>3</v>
      </c>
      <c r="H26" s="7" t="s">
        <v>4</v>
      </c>
    </row>
    <row r="27" spans="2:8" x14ac:dyDescent="0.25">
      <c r="B27" s="1" t="s">
        <v>5</v>
      </c>
      <c r="C27" s="2">
        <v>1500000</v>
      </c>
      <c r="D27" s="3">
        <v>2000000</v>
      </c>
      <c r="E27" s="3">
        <f>C27+D27</f>
        <v>3500000</v>
      </c>
      <c r="F27" s="2">
        <v>1500000</v>
      </c>
      <c r="G27" s="3">
        <v>2000000</v>
      </c>
      <c r="H27" s="3">
        <f>F27+G27</f>
        <v>3500000</v>
      </c>
    </row>
    <row r="28" spans="2:8" ht="22.5" x14ac:dyDescent="0.25">
      <c r="B28" s="1" t="s">
        <v>6</v>
      </c>
      <c r="C28" s="2">
        <f t="shared" ref="C28:D30" si="6">C10*1.8</f>
        <v>18270</v>
      </c>
      <c r="D28" s="2">
        <f t="shared" si="6"/>
        <v>8244</v>
      </c>
      <c r="E28" s="3">
        <f>SUM(C28:D28)</f>
        <v>26514</v>
      </c>
      <c r="F28" s="3">
        <f t="shared" ref="F28:G30" si="7">F10*1.8</f>
        <v>23526</v>
      </c>
      <c r="G28" s="3">
        <f t="shared" si="7"/>
        <v>10818</v>
      </c>
      <c r="H28" s="3">
        <f>SUM(F28:G28)</f>
        <v>34344</v>
      </c>
    </row>
    <row r="29" spans="2:8" x14ac:dyDescent="0.25">
      <c r="B29" s="1" t="s">
        <v>7</v>
      </c>
      <c r="C29" s="2">
        <f t="shared" si="6"/>
        <v>13698</v>
      </c>
      <c r="D29" s="2">
        <f t="shared" si="6"/>
        <v>8244</v>
      </c>
      <c r="E29" s="3">
        <f t="shared" ref="E29:E30" si="8">SUM(C29:D29)</f>
        <v>21942</v>
      </c>
      <c r="F29" s="3">
        <f t="shared" si="7"/>
        <v>17640</v>
      </c>
      <c r="G29" s="3">
        <f t="shared" si="7"/>
        <v>10818</v>
      </c>
      <c r="H29" s="3">
        <f t="shared" ref="H29:H30" si="9">SUM(F29:G29)</f>
        <v>28458</v>
      </c>
    </row>
    <row r="30" spans="2:8" x14ac:dyDescent="0.25">
      <c r="B30" s="1" t="s">
        <v>8</v>
      </c>
      <c r="C30" s="2">
        <f t="shared" si="6"/>
        <v>7308</v>
      </c>
      <c r="D30" s="2">
        <f t="shared" si="6"/>
        <v>8244</v>
      </c>
      <c r="E30" s="3">
        <f t="shared" si="8"/>
        <v>15552</v>
      </c>
      <c r="F30" s="3">
        <f t="shared" si="7"/>
        <v>9414</v>
      </c>
      <c r="G30" s="3">
        <f t="shared" si="7"/>
        <v>10818</v>
      </c>
      <c r="H30" s="3">
        <f t="shared" si="9"/>
        <v>20232</v>
      </c>
    </row>
    <row r="33" spans="2:8" ht="15.75" thickBot="1" x14ac:dyDescent="0.3">
      <c r="B33" s="41" t="s">
        <v>14</v>
      </c>
      <c r="C33" s="41"/>
      <c r="D33" s="41"/>
      <c r="E33" s="41"/>
      <c r="F33" s="41"/>
      <c r="G33" s="41"/>
      <c r="H33" s="41"/>
    </row>
    <row r="34" spans="2:8" ht="15" customHeight="1" thickBot="1" x14ac:dyDescent="0.3">
      <c r="B34" s="34"/>
      <c r="C34" s="42" t="s">
        <v>0</v>
      </c>
      <c r="D34" s="43"/>
      <c r="E34" s="44"/>
      <c r="F34" s="45" t="s">
        <v>1</v>
      </c>
      <c r="G34" s="46"/>
      <c r="H34" s="46"/>
    </row>
    <row r="35" spans="2:8" x14ac:dyDescent="0.25">
      <c r="B35" s="4"/>
      <c r="C35" s="5" t="s">
        <v>2</v>
      </c>
      <c r="D35" s="6" t="s">
        <v>3</v>
      </c>
      <c r="E35" s="7" t="s">
        <v>4</v>
      </c>
      <c r="F35" s="6" t="s">
        <v>2</v>
      </c>
      <c r="G35" s="6" t="s">
        <v>3</v>
      </c>
      <c r="H35" s="7" t="s">
        <v>4</v>
      </c>
    </row>
    <row r="36" spans="2:8" x14ac:dyDescent="0.25">
      <c r="B36" s="1" t="s">
        <v>5</v>
      </c>
      <c r="C36" s="2">
        <v>1500000</v>
      </c>
      <c r="D36" s="3">
        <v>2000000</v>
      </c>
      <c r="E36" s="3">
        <f>C36+D36</f>
        <v>3500000</v>
      </c>
      <c r="F36" s="2">
        <v>1500000</v>
      </c>
      <c r="G36" s="3">
        <v>2000000</v>
      </c>
      <c r="H36" s="3">
        <f>F36+G36</f>
        <v>3500000</v>
      </c>
    </row>
    <row r="37" spans="2:8" ht="22.5" x14ac:dyDescent="0.25">
      <c r="B37" s="1" t="s">
        <v>6</v>
      </c>
      <c r="C37" s="2">
        <f t="shared" ref="C37:D39" si="10">C10*2</f>
        <v>20300</v>
      </c>
      <c r="D37" s="2">
        <f t="shared" si="10"/>
        <v>9160</v>
      </c>
      <c r="E37" s="3">
        <f>SUM(C37:D37)</f>
        <v>29460</v>
      </c>
      <c r="F37" s="3">
        <f t="shared" ref="F37:G39" si="11">F10*2</f>
        <v>26140</v>
      </c>
      <c r="G37" s="3">
        <f t="shared" si="11"/>
        <v>12020</v>
      </c>
      <c r="H37" s="3">
        <f>SUM(F37:G37)</f>
        <v>38160</v>
      </c>
    </row>
    <row r="38" spans="2:8" x14ac:dyDescent="0.25">
      <c r="B38" s="1" t="s">
        <v>7</v>
      </c>
      <c r="C38" s="2">
        <f t="shared" si="10"/>
        <v>15220</v>
      </c>
      <c r="D38" s="2">
        <f t="shared" si="10"/>
        <v>9160</v>
      </c>
      <c r="E38" s="3">
        <f t="shared" ref="E38:E39" si="12">SUM(C38:D38)</f>
        <v>24380</v>
      </c>
      <c r="F38" s="3">
        <f t="shared" si="11"/>
        <v>19600</v>
      </c>
      <c r="G38" s="3">
        <f t="shared" si="11"/>
        <v>12020</v>
      </c>
      <c r="H38" s="3">
        <f t="shared" ref="H38:H39" si="13">SUM(F38:G38)</f>
        <v>31620</v>
      </c>
    </row>
    <row r="39" spans="2:8" x14ac:dyDescent="0.25">
      <c r="B39" s="1" t="s">
        <v>8</v>
      </c>
      <c r="C39" s="2">
        <f t="shared" si="10"/>
        <v>8120</v>
      </c>
      <c r="D39" s="2">
        <f t="shared" si="10"/>
        <v>9160</v>
      </c>
      <c r="E39" s="3">
        <f t="shared" si="12"/>
        <v>17280</v>
      </c>
      <c r="F39" s="3">
        <f t="shared" si="11"/>
        <v>10460</v>
      </c>
      <c r="G39" s="3">
        <f t="shared" si="11"/>
        <v>12020</v>
      </c>
      <c r="H39" s="3">
        <f t="shared" si="13"/>
        <v>22480</v>
      </c>
    </row>
    <row r="42" spans="2:8" x14ac:dyDescent="0.25">
      <c r="B42" s="41" t="s">
        <v>18</v>
      </c>
      <c r="C42" s="41"/>
      <c r="D42" s="41"/>
      <c r="E42" s="41"/>
      <c r="F42" s="41"/>
      <c r="G42" s="41"/>
      <c r="H42" s="41"/>
    </row>
    <row r="43" spans="2:8" ht="15.75" thickBot="1" x14ac:dyDescent="0.3">
      <c r="B43" s="41" t="s">
        <v>15</v>
      </c>
      <c r="C43" s="41"/>
      <c r="D43" s="41"/>
      <c r="E43" s="41"/>
      <c r="F43" s="41"/>
      <c r="G43" s="41"/>
      <c r="H43" s="41"/>
    </row>
    <row r="44" spans="2:8" ht="15" customHeight="1" thickBot="1" x14ac:dyDescent="0.3">
      <c r="B44" s="34"/>
      <c r="C44" s="42" t="s">
        <v>0</v>
      </c>
      <c r="D44" s="43"/>
      <c r="E44" s="44"/>
      <c r="F44" s="45" t="s">
        <v>1</v>
      </c>
      <c r="G44" s="46"/>
      <c r="H44" s="46"/>
    </row>
    <row r="45" spans="2:8" x14ac:dyDescent="0.25">
      <c r="B45" s="4"/>
      <c r="C45" s="5" t="s">
        <v>2</v>
      </c>
      <c r="D45" s="6" t="s">
        <v>3</v>
      </c>
      <c r="E45" s="7" t="s">
        <v>4</v>
      </c>
      <c r="F45" s="6" t="s">
        <v>2</v>
      </c>
      <c r="G45" s="6" t="s">
        <v>3</v>
      </c>
      <c r="H45" s="7" t="s">
        <v>4</v>
      </c>
    </row>
    <row r="46" spans="2:8" x14ac:dyDescent="0.25">
      <c r="B46" s="1" t="s">
        <v>5</v>
      </c>
      <c r="C46" s="2">
        <v>1500000</v>
      </c>
      <c r="D46" s="3">
        <v>2000000</v>
      </c>
      <c r="E46" s="3">
        <f>C46+D46</f>
        <v>3500000</v>
      </c>
      <c r="F46" s="2">
        <v>1500000</v>
      </c>
      <c r="G46" s="3">
        <v>2000000</v>
      </c>
      <c r="H46" s="3">
        <f>F46+G46</f>
        <v>3500000</v>
      </c>
    </row>
    <row r="47" spans="2:8" ht="22.5" x14ac:dyDescent="0.25">
      <c r="B47" s="1" t="s">
        <v>6</v>
      </c>
      <c r="C47" s="2">
        <f t="shared" ref="C47:D49" si="14">C10*2.5</f>
        <v>25375</v>
      </c>
      <c r="D47" s="2">
        <f t="shared" si="14"/>
        <v>11450</v>
      </c>
      <c r="E47" s="3">
        <f>SUM(C47:D47)</f>
        <v>36825</v>
      </c>
      <c r="F47" s="3">
        <f t="shared" ref="F47:G49" si="15">F10*2.5</f>
        <v>32675</v>
      </c>
      <c r="G47" s="3">
        <f t="shared" si="15"/>
        <v>15025</v>
      </c>
      <c r="H47" s="3">
        <f>SUM(F47:G47)</f>
        <v>47700</v>
      </c>
    </row>
    <row r="48" spans="2:8" x14ac:dyDescent="0.25">
      <c r="B48" s="1" t="s">
        <v>7</v>
      </c>
      <c r="C48" s="2">
        <f t="shared" si="14"/>
        <v>19025</v>
      </c>
      <c r="D48" s="2">
        <f t="shared" si="14"/>
        <v>11450</v>
      </c>
      <c r="E48" s="3">
        <f t="shared" ref="E48:E49" si="16">SUM(C48:D48)</f>
        <v>30475</v>
      </c>
      <c r="F48" s="3">
        <f t="shared" si="15"/>
        <v>24500</v>
      </c>
      <c r="G48" s="3">
        <f t="shared" si="15"/>
        <v>15025</v>
      </c>
      <c r="H48" s="3">
        <f t="shared" ref="H48:H49" si="17">SUM(F48:G48)</f>
        <v>39525</v>
      </c>
    </row>
    <row r="49" spans="2:8" x14ac:dyDescent="0.25">
      <c r="B49" s="1" t="s">
        <v>8</v>
      </c>
      <c r="C49" s="2">
        <f t="shared" si="14"/>
        <v>10150</v>
      </c>
      <c r="D49" s="2">
        <f t="shared" si="14"/>
        <v>11450</v>
      </c>
      <c r="E49" s="3">
        <f t="shared" si="16"/>
        <v>21600</v>
      </c>
      <c r="F49" s="3">
        <f t="shared" si="15"/>
        <v>13075</v>
      </c>
      <c r="G49" s="3">
        <f t="shared" si="15"/>
        <v>15025</v>
      </c>
      <c r="H49" s="3">
        <f t="shared" si="17"/>
        <v>28100</v>
      </c>
    </row>
    <row r="51" spans="2:8" x14ac:dyDescent="0.25">
      <c r="B51" s="10" t="s">
        <v>21</v>
      </c>
    </row>
    <row r="52" spans="2:8" x14ac:dyDescent="0.25">
      <c r="B52" s="10" t="s">
        <v>22</v>
      </c>
    </row>
  </sheetData>
  <mergeCells count="19">
    <mergeCell ref="F7:H7"/>
    <mergeCell ref="B4:H4"/>
    <mergeCell ref="B5:H5"/>
    <mergeCell ref="B2:H2"/>
    <mergeCell ref="B42:H42"/>
    <mergeCell ref="B24:H24"/>
    <mergeCell ref="C25:E25"/>
    <mergeCell ref="F25:H25"/>
    <mergeCell ref="B15:H15"/>
    <mergeCell ref="C16:E16"/>
    <mergeCell ref="F16:H16"/>
    <mergeCell ref="B6:H6"/>
    <mergeCell ref="C7:E7"/>
    <mergeCell ref="B43:H43"/>
    <mergeCell ref="C44:E44"/>
    <mergeCell ref="F44:H44"/>
    <mergeCell ref="B33:H33"/>
    <mergeCell ref="C34:E34"/>
    <mergeCell ref="F34:H34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"/>
  <sheetViews>
    <sheetView workbookViewId="0">
      <selection activeCell="H35" sqref="H35"/>
    </sheetView>
  </sheetViews>
  <sheetFormatPr defaultRowHeight="15" x14ac:dyDescent="0.25"/>
  <cols>
    <col min="1" max="1" width="21.140625" customWidth="1"/>
    <col min="2" max="2" width="34.42578125" customWidth="1"/>
    <col min="3" max="3" width="11.5703125" customWidth="1"/>
    <col min="4" max="4" width="16" customWidth="1"/>
  </cols>
  <sheetData>
    <row r="2" spans="1:4" ht="15.75" customHeight="1" x14ac:dyDescent="0.25">
      <c r="A2" s="49" t="s">
        <v>45</v>
      </c>
      <c r="B2" s="49"/>
      <c r="C2" s="49"/>
      <c r="D2" s="49"/>
    </row>
    <row r="3" spans="1:4" s="9" customFormat="1" ht="15" customHeight="1" x14ac:dyDescent="0.25">
      <c r="A3" s="8" t="s">
        <v>23</v>
      </c>
      <c r="B3" s="27" t="s">
        <v>24</v>
      </c>
      <c r="C3" s="27" t="s">
        <v>26</v>
      </c>
      <c r="D3" s="27" t="s">
        <v>25</v>
      </c>
    </row>
    <row r="4" spans="1:4" ht="22.5" x14ac:dyDescent="0.25">
      <c r="A4" s="16" t="s">
        <v>27</v>
      </c>
      <c r="B4" s="17" t="s">
        <v>28</v>
      </c>
      <c r="C4" s="18" t="s">
        <v>16</v>
      </c>
      <c r="D4" s="19" t="s">
        <v>29</v>
      </c>
    </row>
    <row r="5" spans="1:4" ht="22.5" x14ac:dyDescent="0.25">
      <c r="A5" s="11" t="s">
        <v>30</v>
      </c>
      <c r="B5" s="14" t="s">
        <v>31</v>
      </c>
      <c r="C5" s="13" t="s">
        <v>16</v>
      </c>
      <c r="D5" s="12" t="s">
        <v>29</v>
      </c>
    </row>
    <row r="6" spans="1:4" ht="33.75" x14ac:dyDescent="0.25">
      <c r="A6" s="11" t="s">
        <v>32</v>
      </c>
      <c r="B6" s="14" t="s">
        <v>33</v>
      </c>
      <c r="C6" s="13" t="s">
        <v>16</v>
      </c>
      <c r="D6" s="12" t="s">
        <v>29</v>
      </c>
    </row>
    <row r="7" spans="1:4" ht="22.5" x14ac:dyDescent="0.25">
      <c r="A7" s="11" t="s">
        <v>34</v>
      </c>
      <c r="B7" s="14" t="s">
        <v>35</v>
      </c>
      <c r="C7" s="13" t="s">
        <v>16</v>
      </c>
      <c r="D7" s="12" t="s">
        <v>36</v>
      </c>
    </row>
    <row r="8" spans="1:4" ht="22.5" x14ac:dyDescent="0.25">
      <c r="A8" s="11" t="s">
        <v>38</v>
      </c>
      <c r="B8" s="14" t="s">
        <v>39</v>
      </c>
      <c r="C8" s="13" t="s">
        <v>16</v>
      </c>
      <c r="D8" s="12" t="s">
        <v>36</v>
      </c>
    </row>
    <row r="9" spans="1:4" ht="22.5" x14ac:dyDescent="0.25">
      <c r="A9" s="11" t="s">
        <v>40</v>
      </c>
      <c r="B9" s="14" t="s">
        <v>41</v>
      </c>
      <c r="C9" s="13" t="s">
        <v>16</v>
      </c>
      <c r="D9" s="12" t="s">
        <v>42</v>
      </c>
    </row>
    <row r="10" spans="1:4" ht="22.5" x14ac:dyDescent="0.25">
      <c r="A10" s="11" t="s">
        <v>43</v>
      </c>
      <c r="B10" s="14" t="s">
        <v>44</v>
      </c>
      <c r="C10" s="13" t="s">
        <v>16</v>
      </c>
      <c r="D10" s="12" t="s">
        <v>2</v>
      </c>
    </row>
    <row r="11" spans="1:4" s="22" customFormat="1" ht="15.75" customHeight="1" x14ac:dyDescent="0.25">
      <c r="A11" s="49" t="s">
        <v>46</v>
      </c>
      <c r="B11" s="49"/>
      <c r="C11" s="49"/>
      <c r="D11" s="49"/>
    </row>
    <row r="12" spans="1:4" s="22" customFormat="1" ht="33.75" x14ac:dyDescent="0.25">
      <c r="A12" s="23" t="s">
        <v>55</v>
      </c>
      <c r="B12" s="24" t="s">
        <v>47</v>
      </c>
      <c r="C12" s="25" t="s">
        <v>17</v>
      </c>
      <c r="D12" s="26" t="s">
        <v>59</v>
      </c>
    </row>
    <row r="13" spans="1:4" s="22" customFormat="1" ht="22.5" x14ac:dyDescent="0.25">
      <c r="A13" s="23" t="s">
        <v>48</v>
      </c>
      <c r="B13" s="24" t="s">
        <v>49</v>
      </c>
      <c r="C13" s="25" t="s">
        <v>17</v>
      </c>
      <c r="D13" s="26" t="s">
        <v>2</v>
      </c>
    </row>
    <row r="14" spans="1:4" s="22" customFormat="1" ht="22.5" x14ac:dyDescent="0.25">
      <c r="A14" s="23" t="s">
        <v>50</v>
      </c>
      <c r="B14" s="24" t="s">
        <v>51</v>
      </c>
      <c r="C14" s="25" t="s">
        <v>17</v>
      </c>
      <c r="D14" s="26" t="s">
        <v>36</v>
      </c>
    </row>
    <row r="15" spans="1:4" ht="33.75" x14ac:dyDescent="0.25">
      <c r="A15" s="11" t="s">
        <v>56</v>
      </c>
      <c r="B15" s="14" t="s">
        <v>52</v>
      </c>
      <c r="C15" s="25" t="s">
        <v>17</v>
      </c>
      <c r="D15" s="12" t="s">
        <v>29</v>
      </c>
    </row>
    <row r="16" spans="1:4" ht="33.75" x14ac:dyDescent="0.25">
      <c r="A16" s="11" t="s">
        <v>53</v>
      </c>
      <c r="B16" s="14" t="s">
        <v>54</v>
      </c>
      <c r="C16" s="25" t="s">
        <v>17</v>
      </c>
      <c r="D16" s="12" t="s">
        <v>29</v>
      </c>
    </row>
    <row r="17" spans="1:4" ht="22.5" x14ac:dyDescent="0.25">
      <c r="A17" s="11" t="s">
        <v>57</v>
      </c>
      <c r="B17" s="14" t="s">
        <v>58</v>
      </c>
      <c r="C17" s="25" t="s">
        <v>17</v>
      </c>
      <c r="D17" s="12" t="s">
        <v>29</v>
      </c>
    </row>
    <row r="18" spans="1:4" ht="45" x14ac:dyDescent="0.25">
      <c r="A18" s="26" t="s">
        <v>60</v>
      </c>
      <c r="B18" s="24" t="s">
        <v>61</v>
      </c>
      <c r="C18" s="25" t="s">
        <v>17</v>
      </c>
      <c r="D18" s="26" t="s">
        <v>62</v>
      </c>
    </row>
    <row r="20" spans="1:4" x14ac:dyDescent="0.25">
      <c r="A20" s="15" t="s">
        <v>21</v>
      </c>
    </row>
    <row r="21" spans="1:4" x14ac:dyDescent="0.25">
      <c r="A21" s="15" t="s">
        <v>37</v>
      </c>
    </row>
    <row r="22" spans="1:4" ht="45.75" customHeight="1" x14ac:dyDescent="0.25">
      <c r="A22" s="52" t="s">
        <v>64</v>
      </c>
      <c r="B22" s="52"/>
      <c r="C22" s="52"/>
      <c r="D22" s="52"/>
    </row>
    <row r="23" spans="1:4" x14ac:dyDescent="0.25">
      <c r="A23" s="28" t="s">
        <v>63</v>
      </c>
      <c r="B23" s="29"/>
      <c r="C23" s="21"/>
      <c r="D23" s="20"/>
    </row>
    <row r="25" spans="1:4" ht="15.75" x14ac:dyDescent="0.25">
      <c r="A25" s="40" t="s">
        <v>71</v>
      </c>
      <c r="B25" s="40"/>
      <c r="C25" s="40"/>
      <c r="D25" s="40"/>
    </row>
    <row r="26" spans="1:4" ht="15.75" x14ac:dyDescent="0.25">
      <c r="A26" s="35"/>
      <c r="B26" s="35"/>
      <c r="C26" s="35"/>
      <c r="D26" s="35"/>
    </row>
    <row r="27" spans="1:4" ht="53.25" customHeight="1" x14ac:dyDescent="0.25">
      <c r="A27" s="51" t="s">
        <v>72</v>
      </c>
      <c r="B27" s="51"/>
      <c r="C27" s="51"/>
      <c r="D27" s="51"/>
    </row>
    <row r="28" spans="1:4" ht="15.75" x14ac:dyDescent="0.25">
      <c r="A28" s="37" t="s">
        <v>66</v>
      </c>
      <c r="B28" s="37"/>
      <c r="C28" s="37"/>
      <c r="D28" s="37"/>
    </row>
    <row r="29" spans="1:4" ht="15.75" x14ac:dyDescent="0.25">
      <c r="A29" s="38"/>
      <c r="B29" s="36"/>
      <c r="C29" s="36"/>
      <c r="D29" s="36"/>
    </row>
    <row r="30" spans="1:4" ht="52.5" customHeight="1" x14ac:dyDescent="0.25">
      <c r="A30" s="51" t="s">
        <v>73</v>
      </c>
      <c r="B30" s="51"/>
      <c r="C30" s="51"/>
      <c r="D30" s="51"/>
    </row>
    <row r="31" spans="1:4" ht="15.75" x14ac:dyDescent="0.25">
      <c r="A31" s="39" t="s">
        <v>67</v>
      </c>
      <c r="B31" s="39"/>
      <c r="C31" s="39"/>
      <c r="D31" s="39"/>
    </row>
    <row r="32" spans="1:4" ht="15.75" x14ac:dyDescent="0.25">
      <c r="A32" s="36"/>
      <c r="B32" s="36"/>
      <c r="C32" s="36"/>
      <c r="D32" s="36"/>
    </row>
    <row r="33" spans="1:4" ht="38.25" customHeight="1" x14ac:dyDescent="0.25">
      <c r="A33" s="51" t="s">
        <v>74</v>
      </c>
      <c r="B33" s="51"/>
      <c r="C33" s="51"/>
      <c r="D33" s="51"/>
    </row>
    <row r="34" spans="1:4" ht="15.75" x14ac:dyDescent="0.25">
      <c r="A34" s="50" t="s">
        <v>65</v>
      </c>
      <c r="B34" s="50"/>
      <c r="C34" s="50"/>
      <c r="D34" s="50"/>
    </row>
    <row r="35" spans="1:4" ht="15.75" x14ac:dyDescent="0.25">
      <c r="A35" s="36"/>
      <c r="B35" s="36"/>
      <c r="C35" s="36"/>
      <c r="D35" s="36"/>
    </row>
  </sheetData>
  <mergeCells count="7">
    <mergeCell ref="A2:D2"/>
    <mergeCell ref="A34:D34"/>
    <mergeCell ref="A27:D27"/>
    <mergeCell ref="A30:D30"/>
    <mergeCell ref="A33:D33"/>
    <mergeCell ref="A11:D11"/>
    <mergeCell ref="A22:D22"/>
  </mergeCells>
  <hyperlinks>
    <hyperlink ref="A34" r:id="rId1"/>
    <hyperlink ref="A28" r:id="rId2"/>
    <hyperlink ref="A31" r:id="rId3"/>
  </hyperlinks>
  <pageMargins left="0.7" right="0.7" top="0.75" bottom="0.75" header="0.3" footer="0.3"/>
  <pageSetup paperSize="9" scale="92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view="pageLayout" zoomScaleNormal="100" workbookViewId="0">
      <selection sqref="A1:S12"/>
    </sheetView>
  </sheetViews>
  <sheetFormatPr defaultRowHeight="15" x14ac:dyDescent="0.25"/>
  <sheetData>
    <row r="1" spans="1:19" ht="15.75" x14ac:dyDescent="0.25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30" customHeight="1" x14ac:dyDescent="0.25">
      <c r="A4" s="54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.75" x14ac:dyDescent="0.25">
      <c r="A5" s="37" t="s">
        <v>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 x14ac:dyDescent="0.25">
      <c r="A6" s="3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47.25" customHeight="1" x14ac:dyDescent="0.25">
      <c r="A7" s="54" t="s">
        <v>69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5.75" x14ac:dyDescent="0.25">
      <c r="A8" s="39" t="s">
        <v>67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5.7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33" customHeight="1" x14ac:dyDescent="0.25">
      <c r="A10" s="54" t="s">
        <v>70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5.75" x14ac:dyDescent="0.25">
      <c r="A11" s="50" t="s">
        <v>65</v>
      </c>
      <c r="B11" s="50"/>
      <c r="C11" s="50"/>
      <c r="D11" s="50"/>
      <c r="E11" s="50"/>
      <c r="F11" s="50"/>
      <c r="G11" s="50"/>
      <c r="H11" s="50"/>
      <c r="I11" s="50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5.7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</sheetData>
  <mergeCells count="5">
    <mergeCell ref="A11:I11"/>
    <mergeCell ref="A1:S1"/>
    <mergeCell ref="A4:S4"/>
    <mergeCell ref="A7:S7"/>
    <mergeCell ref="A10:S10"/>
  </mergeCells>
  <hyperlinks>
    <hyperlink ref="A11" r:id="rId1"/>
    <hyperlink ref="A5" r:id="rId2"/>
    <hyperlink ref="A8" r:id="rId3"/>
  </hyperlinks>
  <pageMargins left="0.7" right="0.7" top="0.75" bottom="0.75" header="0.3" footer="0.3"/>
  <pageSetup paperSize="9" scale="5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51_100</vt:lpstr>
      <vt:lpstr>101_350</vt:lpstr>
      <vt:lpstr>Клиники</vt:lpstr>
      <vt:lpstr>Описание ЭПГ Бизнес</vt:lpstr>
    </vt:vector>
  </TitlesOfParts>
  <Company>АО "СОГАЗ"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 Дарья Владимировна</dc:creator>
  <cp:lastModifiedBy>Рылова Татьяна Владимировна</cp:lastModifiedBy>
  <cp:lastPrinted>2021-06-23T07:10:01Z</cp:lastPrinted>
  <dcterms:created xsi:type="dcterms:W3CDTF">2021-04-23T05:42:46Z</dcterms:created>
  <dcterms:modified xsi:type="dcterms:W3CDTF">2021-06-23T07:56:46Z</dcterms:modified>
</cp:coreProperties>
</file>